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1c1b6b5122c2949/Documentos/5. Curso ISO 42001/Modulo anexo D/"/>
    </mc:Choice>
  </mc:AlternateContent>
  <xr:revisionPtr revIDLastSave="4" documentId="11_2D7E315D477C656D64640BED1EE5CA7F09BCD2B7" xr6:coauthVersionLast="47" xr6:coauthVersionMax="47" xr10:uidLastSave="{1F696E2A-ED97-4BA0-AEB8-2C32C022C213}"/>
  <bookViews>
    <workbookView xWindow="-120" yWindow="-120" windowWidth="29040" windowHeight="15720" activeTab="3" xr2:uid="{00000000-000D-0000-FFFF-FFFF00000000}"/>
  </bookViews>
  <sheets>
    <sheet name="Integración" sheetId="1" r:id="rId1"/>
    <sheet name="Contexto" sheetId="2" r:id="rId2"/>
    <sheet name="Acciones" sheetId="3" r:id="rId3"/>
    <sheet name="Guí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3" l="1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D8" i="1"/>
  <c r="D7" i="1"/>
  <c r="D6" i="1"/>
  <c r="D5" i="1"/>
</calcChain>
</file>

<file path=xl/sharedStrings.xml><?xml version="1.0" encoding="utf-8"?>
<sst xmlns="http://schemas.openxmlformats.org/spreadsheetml/2006/main" count="328" uniqueCount="269">
  <si>
    <t>Anexo D. Matriz de integración</t>
  </si>
  <si>
    <t>Caso ficticio. Propuestas y pendientes; la conclusión de v2 es solo didáctica.</t>
  </si>
  <si>
    <t>Recuentos de estados declarados. No representan conformidad.</t>
  </si>
  <si>
    <t>Registros identificados</t>
  </si>
  <si>
    <t>Pendientes declarados</t>
  </si>
  <si>
    <t>En revisión</t>
  </si>
  <si>
    <t>Decisiones documentadas</t>
  </si>
  <si>
    <t>ID integración</t>
  </si>
  <si>
    <t>Uso y alcance</t>
  </si>
  <si>
    <t>Proceso común</t>
  </si>
  <si>
    <t>Sistema o documento existente</t>
  </si>
  <si>
    <t>Necesidad específica de IA</t>
  </si>
  <si>
    <t>Criterio y evidencia a contrastar</t>
  </si>
  <si>
    <t>Responsable propuesto</t>
  </si>
  <si>
    <t>Referencias del curso</t>
  </si>
  <si>
    <t>Estado</t>
  </si>
  <si>
    <t>Próxima comprobación</t>
  </si>
  <si>
    <t>Decisión y fuente</t>
  </si>
  <si>
    <t>Revisión prevista</t>
  </si>
  <si>
    <t>INT-D-01</t>
  </si>
  <si>
    <t>Todos los usos. Copiloto con ID pendiente.</t>
  </si>
  <si>
    <t>Contexto y alcance</t>
  </si>
  <si>
    <t>Inventario y análisis corporativo por confirmar.</t>
  </si>
  <si>
    <t>Identificar finalidad, roles, destinatarios y límites por uso.</t>
  </si>
  <si>
    <t>Inventario, flujo y alcance vigentes; confirmar ausencias.</t>
  </si>
  <si>
    <t>Responsable del SGIA / propietarios de usos (propuesta)</t>
  </si>
  <si>
    <t>Inventario / FD-001 / SOL-PROV-001</t>
  </si>
  <si>
    <t>Pendiente de comprobar</t>
  </si>
  <si>
    <t>Confirmar ID y modalidad del copiloto.</t>
  </si>
  <si>
    <t>Propuesta didáctica. No se presupone certificación de la empresa.</t>
  </si>
  <si>
    <t>INT-D-02</t>
  </si>
  <si>
    <t>Todos los usos de IA del caso.</t>
  </si>
  <si>
    <t>Gobierno y autoridad</t>
  </si>
  <si>
    <t>Comité y política corporativos: supuesto a contrastar.</t>
  </si>
  <si>
    <t>Autoridad para cambios, suspensión y retorno; supervisión con medios.</t>
  </si>
  <si>
    <t>Atribuciones y una decisión con alcance y responsables.</t>
  </si>
  <si>
    <t>Dirección / propietario del uso (propuesta)</t>
  </si>
  <si>
    <t>Módulo 3 / SUP-001 / CAM-001</t>
  </si>
  <si>
    <t>Propuesta</t>
  </si>
  <si>
    <t>Precisar qué función decide cada actuación.</t>
  </si>
  <si>
    <t>Propuesta; funciones y medios reales pendientes.</t>
  </si>
  <si>
    <t>INT-D-03</t>
  </si>
  <si>
    <t>Clasificador SYS-003 / USO-004.</t>
  </si>
  <si>
    <t>Riesgos e impactos</t>
  </si>
  <si>
    <t>Coordinación de riesgos, metodología por confirmar.</t>
  </si>
  <si>
    <t>Consecuencias de prioridad incorrecta y afectados.</t>
  </si>
  <si>
    <t>Criterios propios de seguridad, IA e impacto.</t>
  </si>
  <si>
    <t>Propietario del uso / SGIA (propuesta)</t>
  </si>
  <si>
    <t>R-001 / IMP-001 / INC-001</t>
  </si>
  <si>
    <t>Precisar afectados y exposición del servicio.</t>
  </si>
  <si>
    <t>No cerrar impacto por una valoración de seguridad baja.</t>
  </si>
  <si>
    <t>INT-D-04</t>
  </si>
  <si>
    <t>Objetivos e indicadores</t>
  </si>
  <si>
    <t>Cuadro de seguimiento: propuesta del ejercicio.</t>
  </si>
  <si>
    <t>Conservar acierto global y sensibilidad a críticos.</t>
  </si>
  <si>
    <t>100 tickets sintéticos; 10 críticos. v1 90/100 y 9/10; v2 94/100 y 7/10.</t>
  </si>
  <si>
    <t>Propietario del uso / técnico (propuesta)</t>
  </si>
  <si>
    <t>MON-001 / CAM-001</t>
  </si>
  <si>
    <t>Definir población y referencia para una evaluación real.</t>
  </si>
  <si>
    <t>No hay línea de base operativa acreditada por el ejercicio.</t>
  </si>
  <si>
    <t>INT-D-05</t>
  </si>
  <si>
    <t>Chatbot USO-003.</t>
  </si>
  <si>
    <t>Competencia y recursos</t>
  </si>
  <si>
    <t>Formación y turnos corporativos por confirmar.</t>
  </si>
  <si>
    <t>Revisión competente y derivación humana utilizable.</t>
  </si>
  <si>
    <t>Práctica con consultas cubiertas, dudosas y fuera de alcance.</t>
  </si>
  <si>
    <t>Propietario del servicio / supervisión (propuesta)</t>
  </si>
  <si>
    <t>SUP-001 / RET-001</t>
  </si>
  <si>
    <t>Comprobar cobertura, permisos y capacidad de atención.</t>
  </si>
  <si>
    <t>La asistencia a formación no demuestra capacidad operativa.</t>
  </si>
  <si>
    <t>INT-D-06</t>
  </si>
  <si>
    <t>Datos y documentación</t>
  </si>
  <si>
    <t>Repositorio y control de accesos: supuesto a contrastar.</t>
  </si>
  <si>
    <t>Recuperación y salidas respetan permisos y propósito.</t>
  </si>
  <si>
    <t>Prueba original de accesos y ensayo específico del chatbot.</t>
  </si>
  <si>
    <t>Responsable de datos / seguridad (propuesta)</t>
  </si>
  <si>
    <t>FD-001 / SUP-001 / CAM-001</t>
  </si>
  <si>
    <t>Probar identidades y documentos de ensayo; minimizar registros.</t>
  </si>
  <si>
    <t>Propuesta de reutilización con alcance; no hay ensayo real acreditado.</t>
  </si>
  <si>
    <t>INT-D-07</t>
  </si>
  <si>
    <t>Copiloto. ID y modalidad pendientes.</t>
  </si>
  <si>
    <t>Compras y proveedores</t>
  </si>
  <si>
    <t>Homologación general: cobertura a confirmar.</t>
  </si>
  <si>
    <t>Condiciones de modalidad, datos, cambios y alternativa.</t>
  </si>
  <si>
    <t>Contrato y configuración aplicables; fuentes de cada respuesta.</t>
  </si>
  <si>
    <t>Compras / TI / SGIA (propuesta)</t>
  </si>
  <si>
    <t>SOL-PROV-001 / PROV-001 / RET-001</t>
  </si>
  <si>
    <t>Pedir modalidad, flujo y condiciones del servicio.</t>
  </si>
  <si>
    <t>Una marca homologada no autoriza automáticamente este uso.</t>
  </si>
  <si>
    <t>INT-D-08</t>
  </si>
  <si>
    <t>Cambios y continuidad</t>
  </si>
  <si>
    <t>Proceso de cambios de TI: propuesta de integración.</t>
  </si>
  <si>
    <t>Criterio previo de sensibilidad y decisión trazable.</t>
  </si>
  <si>
    <t>Ensayo sintético: mínimo didáctico 90%; v2 alcanza 70% de sensibilidad.</t>
  </si>
  <si>
    <t>Autoridad de cambio / propietario (propuesta)</t>
  </si>
  <si>
    <t>CAM-001 / R-001 / IMP-001 / MON-001</t>
  </si>
  <si>
    <t>Decisión documentada</t>
  </si>
  <si>
    <t>Investigar errores y preparar evidencia para cualquier cambio futuro.</t>
  </si>
  <si>
    <t>Solo conclusión del ejercicio: v2 probada y NO aprobada. No implica aprobación real.</t>
  </si>
  <si>
    <t>INT-D-09</t>
  </si>
  <si>
    <t>T10-014, asociado al clasificador.</t>
  </si>
  <si>
    <t>Incidentes y comunicación</t>
  </si>
  <si>
    <t>Ticket de soporte y canales especializados.</t>
  </si>
  <si>
    <t>Separar hechos, hipótesis y perspectivas de investigación.</t>
  </si>
  <si>
    <t>09:00 normal; 09:12 discrepancia; 09:20 recuperación/derivación.</t>
  </si>
  <si>
    <t>Coordinador de incidente / servicio (propuesta)</t>
  </si>
  <si>
    <t>INC-001 / MON-001 / R-001</t>
  </si>
  <si>
    <t>Confirmar fuente de eventos, causa, efectos y criterios de retorno.</t>
  </si>
  <si>
    <t>12/8/20 minutos por eventos. SLA, causa y resolución total pendientes.</t>
  </si>
  <si>
    <t>INT-D-10</t>
  </si>
  <si>
    <t>Todos los usos. Muestra propuesta del clasificador.</t>
  </si>
  <si>
    <t>Auditoría y mejora</t>
  </si>
  <si>
    <t>Programa y reunión integrada por definir.</t>
  </si>
  <si>
    <t>Muestra con criterio propio de IA, competencia y evidencia.</t>
  </si>
  <si>
    <t>Cadena alcance, criterio, prueba, resultado y decisión.</t>
  </si>
  <si>
    <t>Responsable del programa / dirección (propuesta)</t>
  </si>
  <si>
    <t>Módulos 11 y 12 previstos / expediente del caso</t>
  </si>
  <si>
    <t>Preparar muestra y acceso proporcionado a registros.</t>
  </si>
  <si>
    <t>Preparación didáctica. No hay auditoría real ni conformidad declarada.</t>
  </si>
  <si>
    <t>Anexo D. Contexto del uso</t>
  </si>
  <si>
    <t>ID contexto</t>
  </si>
  <si>
    <t>Uso y rol</t>
  </si>
  <si>
    <t>Destinatarios y servicio</t>
  </si>
  <si>
    <t>Requisitos a revisar</t>
  </si>
  <si>
    <t>Información tratada</t>
  </si>
  <si>
    <t>Perspectivas de gestión</t>
  </si>
  <si>
    <t>Condiciones y límites</t>
  </si>
  <si>
    <t>Evidencia y pendiente</t>
  </si>
  <si>
    <t>CTX-D-01</t>
  </si>
  <si>
    <t>Chatbot USO-003. Soporte, límites por concretar.</t>
  </si>
  <si>
    <t>Usuarios de soporte; población y fuentes por confirmar.</t>
  </si>
  <si>
    <t>Consultar requisitos aplicables y contratos del servicio.</t>
  </si>
  <si>
    <t>Consultas y fuentes según FD-001; minimizar información.</t>
  </si>
  <si>
    <t>Seguridad, privacidad, calidad y servicio.</t>
  </si>
  <si>
    <t>Carpeta nueva: supuesto de práctica, no integración aprobada.</t>
  </si>
  <si>
    <t>Confirmar permisos, recuperación, salida y derivación.</t>
  </si>
  <si>
    <t>Propietario del servicio / responsable de datos (propuesta)</t>
  </si>
  <si>
    <t>CTX-D-02</t>
  </si>
  <si>
    <t>Clasificador SYS-003 / USO-004. Prioridad de incidencias.</t>
  </si>
  <si>
    <t>Servicios y clientes de TI; dependencia y urgencia a concretar.</t>
  </si>
  <si>
    <t>Revisar contexto y requisitos antes de ampliar clientes.</t>
  </si>
  <si>
    <t>Tickets sintéticos en el ejercicio; fuentes reales pendientes.</t>
  </si>
  <si>
    <t>Calidad, servicios y gestión de riesgos e impactos.</t>
  </si>
  <si>
    <t>Muestra de 100, diez críticos; no acredita producción.</t>
  </si>
  <si>
    <t>Criterios previos y resultados; no atribuir T10-014 a v2.</t>
  </si>
  <si>
    <t>CTX-D-03</t>
  </si>
  <si>
    <t>Copiloto. ID y modalidad pendientes de inventario.</t>
  </si>
  <si>
    <t>Equipo técnico; destinatario de borradores por concretar.</t>
  </si>
  <si>
    <t>Modalidad, contrato y requisitos pertinentes pendientes.</t>
  </si>
  <si>
    <t>Datos previstos por identificar antes de introducirlos.</t>
  </si>
  <si>
    <t>Seguridad, privacidad, compras y calidad.</t>
  </si>
  <si>
    <t>Borradores revisados; no se afirma que ejecute cambios.</t>
  </si>
  <si>
    <t>Solicitud interna, proveedor, revisión competente y pruebas.</t>
  </si>
  <si>
    <t>Solicitante / TI / compras (propuesta)</t>
  </si>
  <si>
    <t>Referencia</t>
  </si>
  <si>
    <t>Fuente</t>
  </si>
  <si>
    <t>Uso de la referencia</t>
  </si>
  <si>
    <t>ISO/IEC 42001:2023</t>
  </si>
  <si>
    <t>https://www.iso.org/standard/42001</t>
  </si>
  <si>
    <t>Referencia del SGIA. El Anexo D es informativo: aplicación a dominios y sectores e integración con otros sistemas de gestión. Consultar la norma autorizada para los requisitos.</t>
  </si>
  <si>
    <t>BSI: integración y Anexo D</t>
  </si>
  <si>
    <t>https://www.bsigroup.com/siteassets/pdf/en/insights-and-media/media/webinars/complement-iso-42001-webinar-12-feb-2025-final.pdf</t>
  </si>
  <si>
    <t>Material público de BSI sobre la integración con seguridad, privacidad y calidad. No sustituye las normas completas.</t>
  </si>
  <si>
    <t>ISO/IEC 27001</t>
  </si>
  <si>
    <t>https://www.iso.org/standard/27001</t>
  </si>
  <si>
    <t>Seguridad de la información. Seleccionar la edición, alcance y evidencias aplicables a la organización.</t>
  </si>
  <si>
    <t>ISO/IEC 27701</t>
  </si>
  <si>
    <t>https://www.iso.org/standard/27701</t>
  </si>
  <si>
    <t>Gestión de información de privacidad. La ficha pública consultada presenta la edición 2025.</t>
  </si>
  <si>
    <t>ISO 9001</t>
  </si>
  <si>
    <t>https://www.iso.org/standard/9001</t>
  </si>
  <si>
    <t>Gestión de la calidad. La ficha pública consultada presenta la edición 2026. Registrar la edición y situación de transición aplicables.</t>
  </si>
  <si>
    <t>ISO/IEC 20000-1</t>
  </si>
  <si>
    <t>https://www.iso.org/standard/70636.html</t>
  </si>
  <si>
    <t>Gestión de servicios. Se utiliza como aplicación didáctica al contexto TI, sin atribuirla como una lista literal del Anexo D.</t>
  </si>
  <si>
    <t>ISO: sistemas de gestión y estructura armonizada</t>
  </si>
  <si>
    <t>https://committee.iso.org/management-system-standards.html</t>
  </si>
  <si>
    <t>La estructura común facilita la integración. La cobertura y las comprobaciones deben concretarse para cada sistema.</t>
  </si>
  <si>
    <t>Anexo D. Comprobaciones y acciones</t>
  </si>
  <si>
    <t>ID acción</t>
  </si>
  <si>
    <t>ID integración relacionado</t>
  </si>
  <si>
    <t>Comprobación propuesta</t>
  </si>
  <si>
    <t>Fecha prevista</t>
  </si>
  <si>
    <t>Evidencia prevista</t>
  </si>
  <si>
    <t>Siguiente decisión</t>
  </si>
  <si>
    <t>Relación con la matriz</t>
  </si>
  <si>
    <t>ACT-D-01</t>
  </si>
  <si>
    <t>Confirmar ID, modalidad, finalidad y datos del copiloto.</t>
  </si>
  <si>
    <t>Responsable del inventario (propuesta)</t>
  </si>
  <si>
    <t>Solicitud y registro con alcance.</t>
  </si>
  <si>
    <t>Decidir qué evaluaciones y procesos corresponden.</t>
  </si>
  <si>
    <t>ACT-D-02</t>
  </si>
  <si>
    <t>Ensayar una consulta que necesite derivación humana.</t>
  </si>
  <si>
    <t>Propietario del servicio / supervisor (propuesta)</t>
  </si>
  <si>
    <t>Entrada de ensayo, derivación y recepción observadas.</t>
  </si>
  <si>
    <t>Revisar cobertura y límites de SUP-001.</t>
  </si>
  <si>
    <t>ACT-D-03</t>
  </si>
  <si>
    <t>Contrastar permisos del repositorio y recuperación del chatbot.</t>
  </si>
  <si>
    <t>Prueba con identidades y documentos autorizados.</t>
  </si>
  <si>
    <t>Precisar cobertura y autorización de cambio pendiente.</t>
  </si>
  <si>
    <t>ACT-D-04</t>
  </si>
  <si>
    <t>Pedir contrato y configuración de la modalidad del copiloto.</t>
  </si>
  <si>
    <t>Compras / solicitante (propuesta)</t>
  </si>
  <si>
    <t>Fuente de condiciones de datos, soporte y cambios.</t>
  </si>
  <si>
    <t>Revisión formal de PROV-001.</t>
  </si>
  <si>
    <t>ACT-D-05</t>
  </si>
  <si>
    <t>Confirmar evidencia y límites de la cronología T10-014.</t>
  </si>
  <si>
    <t>Coordinador del incidente (propuesta)</t>
  </si>
  <si>
    <t>Registros con fuente y significado de cada evento.</t>
  </si>
  <si>
    <t>Mantener hipótesis y criterios de recuperación visibles.</t>
  </si>
  <si>
    <t>ACT-D-06</t>
  </si>
  <si>
    <t>Preparar muestra de cambio para la futura auditoría.</t>
  </si>
  <si>
    <t>Responsable del programa (propuesta)</t>
  </si>
  <si>
    <t>Criterio, referencia de prueba y decisión del ejercicio.</t>
  </si>
  <si>
    <t>Delimitar muestra y evidencia pendiente del módulo 11.</t>
  </si>
  <si>
    <t>Cómo utilizar la matriz del Anexo D</t>
  </si>
  <si>
    <t>Paso</t>
  </si>
  <si>
    <t>Hoja</t>
  </si>
  <si>
    <t>Qué hacer</t>
  </si>
  <si>
    <t>Qué conservar</t>
  </si>
  <si>
    <t>Integración</t>
  </si>
  <si>
    <t>Es la matriz principal. Cada fila identifica un uso o alcance, un proceso común y la necesidad específica de IA. Anota evidencia a contrastar, responsable propuesto, referencias, estado, próxima comprobación y decisión con fuente. Los recuentos superiores resumen lo declarado en las filas; no son porcentajes de conformidad.</t>
  </si>
  <si>
    <t>Alcance, fuentes, responsables y pendientes.</t>
  </si>
  <si>
    <t>Contexto</t>
  </si>
  <si>
    <t>Registra finalidad, rol, destinatarios, información y condiciones del servicio. Si un escenario es una ampliación ficticia, indícalo. La guía conserva referencias públicas en esta hoja, junto al contexto de los datos del ejercicio.</t>
  </si>
  <si>
    <t>Acciones</t>
  </si>
  <si>
    <t>Concreta comprobaciones con ID relacionado de la matriz, responsable, fecha prevista si se conoce, estado y evidencia. La columna de relación permite detectar un ID ausente o duplicado; no autoriza un uso. Una fecha desconocida se deja vacía y se asigna su definición como pendiente.</t>
  </si>
  <si>
    <t>Guía</t>
  </si>
  <si>
    <t>Explica cómo completar el registro, interpretar sus estados y ampliar las filas reservadas. Las fórmulas emplean rangos acotados de cincuenta registros en la matriz y treinta acciones. Si necesitas más, amplía tablas, rangos, fórmulas y validaciones de forma coherente.</t>
  </si>
  <si>
    <t>Uso del ejemplo</t>
  </si>
  <si>
    <t>El ejemplo incluye propuestas, hipótesis y la conclusión didáctica de no aprobar v2. No presupone certificaciones ni procedimientos corporativos ya eficaces. Contrasta cada fila con el caso, y utiliza el libro en blanco para escribir tu propia propuesta.</t>
  </si>
  <si>
    <t>Distingue ejemplo ficticio y evidencia real.</t>
  </si>
  <si>
    <t>Significado</t>
  </si>
  <si>
    <t>Qué debe acompañarlo</t>
  </si>
  <si>
    <t>Límite</t>
  </si>
  <si>
    <t>Idea de integración por valorar.</t>
  </si>
  <si>
    <t>Proceso, necesidad y responsable propuesto.</t>
  </si>
  <si>
    <t>No es autorización.</t>
  </si>
  <si>
    <t>Falta evidencia o revisión pertinente.</t>
  </si>
  <si>
    <t>Comprobación, fuente y responsable.</t>
  </si>
  <si>
    <t>No se declara verificación.</t>
  </si>
  <si>
    <t>Información que está siendo evaluada.</t>
  </si>
  <si>
    <t>Alcance y datos o pruebas a contrastar.</t>
  </si>
  <si>
    <t>No anticipar decisión.</t>
  </si>
  <si>
    <t>Existe una conclusión con alcance y fuente.</t>
  </si>
  <si>
    <t>Decisión, autoridad y evidencia pertinente.</t>
  </si>
  <si>
    <t>En el ejemplo es didáctica; no acredita conformidad real.</t>
  </si>
  <si>
    <t>Proceso de la guía</t>
  </si>
  <si>
    <t>Pregunta de trabajo</t>
  </si>
  <si>
    <t>Naturaleza</t>
  </si>
  <si>
    <t>Contexto, alcance y partes interesadas</t>
  </si>
  <si>
    <t>¿Cómo tratarías un uso de copiloto que no aparece en el inventario pero figura en una factura?</t>
  </si>
  <si>
    <t>Ficha didáctica; no es número de control de la norma.</t>
  </si>
  <si>
    <t>Política, gobierno y autoridad</t>
  </si>
  <si>
    <t>¿Qué debe constar si un mismo comité supervisa seguridad y el SGIA?</t>
  </si>
  <si>
    <t>Riesgos e impactos relacionados</t>
  </si>
  <si>
    <t>El riesgo de seguridad está valorado como bajo. ¿Puedes cerrar por ello el impacto del clasificador?</t>
  </si>
  <si>
    <t>¿Cómo incluirías un objetivo de ahorro del copiloto en el cuadro de mando común?</t>
  </si>
  <si>
    <t>Competencia, recursos y comunicación</t>
  </si>
  <si>
    <t>¿Qué evidencia pedirías para reutilizar la formación de seguridad como formación del supervisor de IA?</t>
  </si>
  <si>
    <t>Datos y documentación trazable</t>
  </si>
  <si>
    <t>¿Cómo compartirías evidencias entre seguridad y el SGIA sin duplicar datos sensibles?</t>
  </si>
  <si>
    <t>¿Qué añadirías a una ficha corporativa de proveedor para una nueva API de IA?</t>
  </si>
  <si>
    <t>Cambios, operación y continuidad</t>
  </si>
  <si>
    <t>La gestión de cambios de TI comprueba que la API responde. ¿Qué falta para un cambio del clasificador?</t>
  </si>
  <si>
    <t>Incidentes y comunicación coordinada</t>
  </si>
  <si>
    <t>El equipo de seguridad no detecta una fuga en T10-014. ¿Cómo continuaría el registro integrado?</t>
  </si>
  <si>
    <t>Auditoría, dirección y mejora</t>
  </si>
  <si>
    <t>¿Qué muestra llevarías a una futura auditoría interna integrada del clasificador?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</si>
</sst>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color rgb="FF303C46"/>
      <name val="Arial"/>
    </font>
    <font>
      <b/>
      <sz val="17"/>
      <color rgb="FF16264A"/>
      <name val="Arial"/>
    </font>
    <font>
      <b/>
      <sz val="11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16264A"/>
      </patternFill>
    </fill>
    <fill>
      <patternFill patternType="solid">
        <fgColor rgb="FFFFF9E9"/>
      </patternFill>
    </fill>
    <fill>
      <patternFill patternType="solid">
        <fgColor rgb="FFEDF5F8"/>
      </patternFill>
    </fill>
    <fill>
      <patternFill patternType="solid">
        <fgColor rgb="FFF0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top" wrapText="1"/>
    </xf>
    <xf numFmtId="14" fontId="1" fillId="3" borderId="0" xfId="0" applyNumberFormat="1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2" borderId="0" xfId="0" applyFont="1" applyFill="1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4" borderId="0" xfId="0" applyFont="1" applyFill="1" applyAlignment="1">
      <alignment vertical="top" wrapText="1"/>
    </xf>
  </cellXfs>
  <cellStyles count="1">
    <cellStyle name="Normal" xfId="0" builtinId="0"/>
  </cellStyles>
  <dxfs count="5">
    <dxf>
      <font>
        <b/>
        <color rgb="FF9C2634"/>
      </font>
      <fill>
        <patternFill patternType="solid">
          <bgColor rgb="FFFFE5E5"/>
        </patternFill>
      </fill>
    </dxf>
    <dxf>
      <font>
        <color rgb="FF2C7A78"/>
      </font>
      <fill>
        <patternFill patternType="solid">
          <bgColor rgb="FFEDF5F8"/>
        </patternFill>
      </fill>
    </dxf>
    <dxf>
      <font>
        <b/>
        <color rgb="FF875612"/>
      </font>
      <fill>
        <patternFill patternType="solid">
          <bgColor rgb="FFFFEBC2"/>
        </patternFill>
      </fill>
    </dxf>
    <dxf>
      <font>
        <color rgb="FF2C7A78"/>
      </font>
      <fill>
        <patternFill patternType="solid">
          <bgColor rgb="FFEDF5F8"/>
        </patternFill>
      </fill>
    </dxf>
    <dxf>
      <font>
        <b/>
        <color rgb="FF875612"/>
      </font>
      <fill>
        <patternFill patternType="solid">
          <bgColor rgb="FFFFEBC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trizIntegracionD" displayName="MatrizIntegracionD" ref="A11:L61" totalsRowShown="0">
  <tableColumns count="12">
    <tableColumn id="1" xr3:uid="{00000000-0010-0000-0000-000001000000}" name="ID integración"/>
    <tableColumn id="2" xr3:uid="{00000000-0010-0000-0000-000002000000}" name="Uso y alcance"/>
    <tableColumn id="3" xr3:uid="{00000000-0010-0000-0000-000003000000}" name="Proceso común"/>
    <tableColumn id="4" xr3:uid="{00000000-0010-0000-0000-000004000000}" name="Sistema o documento existente"/>
    <tableColumn id="5" xr3:uid="{00000000-0010-0000-0000-000005000000}" name="Necesidad específica de IA"/>
    <tableColumn id="6" xr3:uid="{00000000-0010-0000-0000-000006000000}" name="Criterio y evidencia a contrastar"/>
    <tableColumn id="7" xr3:uid="{00000000-0010-0000-0000-000007000000}" name="Responsable propuesto"/>
    <tableColumn id="8" xr3:uid="{00000000-0010-0000-0000-000008000000}" name="Referencias del curso"/>
    <tableColumn id="9" xr3:uid="{00000000-0010-0000-0000-000009000000}" name="Estado"/>
    <tableColumn id="10" xr3:uid="{00000000-0010-0000-0000-00000A000000}" name="Próxima comprobación"/>
    <tableColumn id="11" xr3:uid="{00000000-0010-0000-0000-00000B000000}" name="Decisión y fuente"/>
    <tableColumn id="12" xr3:uid="{00000000-0010-0000-0000-00000C000000}" name="Revisión previst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ontextoD" displayName="ContextoD" ref="A7:I27" totalsRowShown="0">
  <tableColumns count="9">
    <tableColumn id="1" xr3:uid="{00000000-0010-0000-0100-000001000000}" name="ID contexto"/>
    <tableColumn id="2" xr3:uid="{00000000-0010-0000-0100-000002000000}" name="Uso y rol"/>
    <tableColumn id="3" xr3:uid="{00000000-0010-0000-0100-000003000000}" name="Destinatarios y servicio"/>
    <tableColumn id="4" xr3:uid="{00000000-0010-0000-0100-000004000000}" name="Requisitos a revisar"/>
    <tableColumn id="5" xr3:uid="{00000000-0010-0000-0100-000005000000}" name="Información tratada"/>
    <tableColumn id="6" xr3:uid="{00000000-0010-0000-0100-000006000000}" name="Perspectivas de gestión"/>
    <tableColumn id="7" xr3:uid="{00000000-0010-0000-0100-000007000000}" name="Condiciones y límites"/>
    <tableColumn id="8" xr3:uid="{00000000-0010-0000-0100-000008000000}" name="Evidencia y pendiente"/>
    <tableColumn id="9" xr3:uid="{00000000-0010-0000-0100-000009000000}" name="Responsable propuest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AccionesD" displayName="AccionesD" ref="A7:I37" totalsRowShown="0">
  <tableColumns count="9">
    <tableColumn id="1" xr3:uid="{00000000-0010-0000-0200-000001000000}" name="ID acción"/>
    <tableColumn id="2" xr3:uid="{00000000-0010-0000-0200-000002000000}" name="ID integración relacionado"/>
    <tableColumn id="3" xr3:uid="{00000000-0010-0000-0200-000003000000}" name="Comprobación propuesta"/>
    <tableColumn id="4" xr3:uid="{00000000-0010-0000-0200-000004000000}" name="Responsable propuesto"/>
    <tableColumn id="5" xr3:uid="{00000000-0010-0000-0200-000005000000}" name="Fecha prevista"/>
    <tableColumn id="6" xr3:uid="{00000000-0010-0000-0200-000006000000}" name="Estado"/>
    <tableColumn id="7" xr3:uid="{00000000-0010-0000-0200-000007000000}" name="Evidencia prevista"/>
    <tableColumn id="8" xr3:uid="{00000000-0010-0000-0200-000008000000}" name="Siguiente decisión"/>
    <tableColumn id="9" xr3:uid="{00000000-0010-0000-0200-000009000000}" name="Relación con la matriz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C7A78"/>
  </sheetPr>
  <dimension ref="A1:L61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B15" sqref="B15"/>
    </sheetView>
  </sheetViews>
  <sheetFormatPr baseColWidth="10" defaultColWidth="9" defaultRowHeight="14.25"/>
  <cols>
    <col min="1" max="1" width="18" customWidth="1"/>
    <col min="2" max="2" width="41" customWidth="1"/>
    <col min="3" max="3" width="31" customWidth="1"/>
    <col min="4" max="4" width="51" customWidth="1"/>
    <col min="5" max="5" width="55" customWidth="1"/>
    <col min="6" max="6" width="61" customWidth="1"/>
    <col min="7" max="7" width="42" customWidth="1"/>
    <col min="8" max="8" width="47" customWidth="1"/>
    <col min="9" max="9" width="29" customWidth="1"/>
    <col min="10" max="10" width="65" customWidth="1"/>
    <col min="11" max="11" width="67" customWidth="1"/>
    <col min="12" max="12" width="22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9" t="s">
        <v>0</v>
      </c>
      <c r="B2" s="10"/>
      <c r="C2" s="10"/>
      <c r="D2" s="10"/>
      <c r="E2" s="10"/>
      <c r="F2" s="10"/>
      <c r="G2" s="1"/>
      <c r="H2" s="1"/>
      <c r="I2" s="1"/>
      <c r="J2" s="1"/>
      <c r="K2" s="1"/>
      <c r="L2" s="1"/>
    </row>
    <row r="3" spans="1:12">
      <c r="A3" s="10" t="s">
        <v>1</v>
      </c>
      <c r="B3" s="10"/>
      <c r="C3" s="10"/>
      <c r="D3" s="10"/>
      <c r="E3" s="10"/>
      <c r="F3" s="10"/>
      <c r="G3" s="1"/>
      <c r="H3" s="1"/>
      <c r="I3" s="1"/>
      <c r="J3" s="1"/>
      <c r="K3" s="1"/>
      <c r="L3" s="1"/>
    </row>
    <row r="4" spans="1:12">
      <c r="A4" s="10" t="s">
        <v>2</v>
      </c>
      <c r="B4" s="10"/>
      <c r="C4" s="10"/>
      <c r="D4" s="10"/>
      <c r="E4" s="10"/>
      <c r="F4" s="10"/>
      <c r="G4" s="1"/>
      <c r="H4" s="1"/>
      <c r="I4" s="1"/>
      <c r="J4" s="1"/>
      <c r="K4" s="1"/>
      <c r="L4" s="1"/>
    </row>
    <row r="5" spans="1:12">
      <c r="A5" s="11" t="s">
        <v>3</v>
      </c>
      <c r="B5" s="11"/>
      <c r="C5" s="11"/>
      <c r="D5" s="6">
        <f>COUNTA(A12:A61)</f>
        <v>10</v>
      </c>
      <c r="E5" s="1"/>
      <c r="F5" s="1"/>
      <c r="G5" s="1"/>
      <c r="H5" s="1"/>
      <c r="I5" s="1"/>
      <c r="J5" s="1"/>
      <c r="K5" s="1"/>
      <c r="L5" s="1"/>
    </row>
    <row r="6" spans="1:12">
      <c r="A6" s="11" t="s">
        <v>4</v>
      </c>
      <c r="B6" s="11"/>
      <c r="C6" s="11"/>
      <c r="D6" s="6">
        <f>COUNTIFS(I12:I61,"Pendiente de comprobar",A12:A61,"&lt;&gt;")</f>
        <v>4</v>
      </c>
      <c r="E6" s="1"/>
      <c r="F6" s="1"/>
      <c r="G6" s="1"/>
      <c r="H6" s="1"/>
      <c r="I6" s="1"/>
      <c r="J6" s="1"/>
      <c r="K6" s="1"/>
      <c r="L6" s="1"/>
    </row>
    <row r="7" spans="1:12">
      <c r="A7" s="11" t="s">
        <v>5</v>
      </c>
      <c r="B7" s="11"/>
      <c r="C7" s="11"/>
      <c r="D7" s="6">
        <f>COUNTIFS(I12:I61,"En revisión",A12:A61,"&lt;&gt;")</f>
        <v>3</v>
      </c>
      <c r="E7" s="1"/>
      <c r="F7" s="1"/>
      <c r="G7" s="1"/>
      <c r="H7" s="1"/>
      <c r="I7" s="1"/>
      <c r="J7" s="1"/>
      <c r="K7" s="1"/>
      <c r="L7" s="1"/>
    </row>
    <row r="8" spans="1:12">
      <c r="A8" s="11" t="s">
        <v>6</v>
      </c>
      <c r="B8" s="11"/>
      <c r="C8" s="11"/>
      <c r="D8" s="6">
        <f>COUNTIFS(I12:I61,"Decisión documentada",A12:A61,"&lt;&gt;")</f>
        <v>1</v>
      </c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">
      <c r="A11" s="3" t="s">
        <v>7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12</v>
      </c>
      <c r="G11" s="3" t="s">
        <v>13</v>
      </c>
      <c r="H11" s="3" t="s">
        <v>14</v>
      </c>
      <c r="I11" s="3" t="s">
        <v>15</v>
      </c>
      <c r="J11" s="3" t="s">
        <v>16</v>
      </c>
      <c r="K11" s="3" t="s">
        <v>17</v>
      </c>
      <c r="L11" s="3" t="s">
        <v>18</v>
      </c>
    </row>
    <row r="12" spans="1:12" ht="28.5">
      <c r="A12" s="4" t="s">
        <v>19</v>
      </c>
      <c r="B12" s="4" t="s">
        <v>20</v>
      </c>
      <c r="C12" s="4" t="s">
        <v>21</v>
      </c>
      <c r="D12" s="4" t="s">
        <v>22</v>
      </c>
      <c r="E12" s="4" t="s">
        <v>23</v>
      </c>
      <c r="F12" s="4" t="s">
        <v>24</v>
      </c>
      <c r="G12" s="4" t="s">
        <v>25</v>
      </c>
      <c r="H12" s="4" t="s">
        <v>26</v>
      </c>
      <c r="I12" s="4" t="s">
        <v>27</v>
      </c>
      <c r="J12" s="4" t="s">
        <v>28</v>
      </c>
      <c r="K12" s="4" t="s">
        <v>29</v>
      </c>
      <c r="L12" s="5"/>
    </row>
    <row r="13" spans="1:12" ht="28.5">
      <c r="A13" s="4" t="s">
        <v>30</v>
      </c>
      <c r="B13" s="4" t="s">
        <v>31</v>
      </c>
      <c r="C13" s="4" t="s">
        <v>32</v>
      </c>
      <c r="D13" s="4" t="s">
        <v>33</v>
      </c>
      <c r="E13" s="4" t="s">
        <v>34</v>
      </c>
      <c r="F13" s="4" t="s">
        <v>35</v>
      </c>
      <c r="G13" s="4" t="s">
        <v>36</v>
      </c>
      <c r="H13" s="4" t="s">
        <v>37</v>
      </c>
      <c r="I13" s="4" t="s">
        <v>38</v>
      </c>
      <c r="J13" s="4" t="s">
        <v>39</v>
      </c>
      <c r="K13" s="4" t="s">
        <v>40</v>
      </c>
      <c r="L13" s="5"/>
    </row>
    <row r="14" spans="1:12">
      <c r="A14" s="4" t="s">
        <v>41</v>
      </c>
      <c r="B14" s="4" t="s">
        <v>42</v>
      </c>
      <c r="C14" s="4" t="s">
        <v>43</v>
      </c>
      <c r="D14" s="4" t="s">
        <v>44</v>
      </c>
      <c r="E14" s="4" t="s">
        <v>45</v>
      </c>
      <c r="F14" s="4" t="s">
        <v>46</v>
      </c>
      <c r="G14" s="4" t="s">
        <v>47</v>
      </c>
      <c r="H14" s="4" t="s">
        <v>48</v>
      </c>
      <c r="I14" s="4" t="s">
        <v>5</v>
      </c>
      <c r="J14" s="4" t="s">
        <v>49</v>
      </c>
      <c r="K14" s="4" t="s">
        <v>50</v>
      </c>
      <c r="L14" s="5"/>
    </row>
    <row r="15" spans="1:12">
      <c r="A15" s="4" t="s">
        <v>51</v>
      </c>
      <c r="B15" s="4" t="s">
        <v>42</v>
      </c>
      <c r="C15" s="4" t="s">
        <v>52</v>
      </c>
      <c r="D15" s="4" t="s">
        <v>53</v>
      </c>
      <c r="E15" s="4" t="s">
        <v>54</v>
      </c>
      <c r="F15" s="4" t="s">
        <v>55</v>
      </c>
      <c r="G15" s="4" t="s">
        <v>56</v>
      </c>
      <c r="H15" s="4" t="s">
        <v>57</v>
      </c>
      <c r="I15" s="4" t="s">
        <v>5</v>
      </c>
      <c r="J15" s="4" t="s">
        <v>58</v>
      </c>
      <c r="K15" s="4" t="s">
        <v>59</v>
      </c>
      <c r="L15" s="5"/>
    </row>
    <row r="16" spans="1:12">
      <c r="A16" s="4" t="s">
        <v>60</v>
      </c>
      <c r="B16" s="4" t="s">
        <v>61</v>
      </c>
      <c r="C16" s="4" t="s">
        <v>62</v>
      </c>
      <c r="D16" s="4" t="s">
        <v>63</v>
      </c>
      <c r="E16" s="4" t="s">
        <v>64</v>
      </c>
      <c r="F16" s="4" t="s">
        <v>65</v>
      </c>
      <c r="G16" s="4" t="s">
        <v>66</v>
      </c>
      <c r="H16" s="4" t="s">
        <v>67</v>
      </c>
      <c r="I16" s="4" t="s">
        <v>27</v>
      </c>
      <c r="J16" s="4" t="s">
        <v>68</v>
      </c>
      <c r="K16" s="4" t="s">
        <v>69</v>
      </c>
      <c r="L16" s="5"/>
    </row>
    <row r="17" spans="1:12">
      <c r="A17" s="4" t="s">
        <v>70</v>
      </c>
      <c r="B17" s="4" t="s">
        <v>61</v>
      </c>
      <c r="C17" s="4" t="s">
        <v>71</v>
      </c>
      <c r="D17" s="4" t="s">
        <v>72</v>
      </c>
      <c r="E17" s="4" t="s">
        <v>73</v>
      </c>
      <c r="F17" s="4" t="s">
        <v>74</v>
      </c>
      <c r="G17" s="4" t="s">
        <v>75</v>
      </c>
      <c r="H17" s="4" t="s">
        <v>76</v>
      </c>
      <c r="I17" s="4" t="s">
        <v>27</v>
      </c>
      <c r="J17" s="4" t="s">
        <v>77</v>
      </c>
      <c r="K17" s="4" t="s">
        <v>78</v>
      </c>
      <c r="L17" s="5"/>
    </row>
    <row r="18" spans="1:12">
      <c r="A18" s="4" t="s">
        <v>79</v>
      </c>
      <c r="B18" s="4" t="s">
        <v>80</v>
      </c>
      <c r="C18" s="4" t="s">
        <v>81</v>
      </c>
      <c r="D18" s="4" t="s">
        <v>82</v>
      </c>
      <c r="E18" s="4" t="s">
        <v>83</v>
      </c>
      <c r="F18" s="4" t="s">
        <v>84</v>
      </c>
      <c r="G18" s="4" t="s">
        <v>85</v>
      </c>
      <c r="H18" s="4" t="s">
        <v>86</v>
      </c>
      <c r="I18" s="4" t="s">
        <v>27</v>
      </c>
      <c r="J18" s="4" t="s">
        <v>87</v>
      </c>
      <c r="K18" s="4" t="s">
        <v>88</v>
      </c>
      <c r="L18" s="5"/>
    </row>
    <row r="19" spans="1:12" ht="28.5">
      <c r="A19" s="4" t="s">
        <v>89</v>
      </c>
      <c r="B19" s="4" t="s">
        <v>42</v>
      </c>
      <c r="C19" s="4" t="s">
        <v>90</v>
      </c>
      <c r="D19" s="4" t="s">
        <v>91</v>
      </c>
      <c r="E19" s="4" t="s">
        <v>92</v>
      </c>
      <c r="F19" s="4" t="s">
        <v>93</v>
      </c>
      <c r="G19" s="4" t="s">
        <v>94</v>
      </c>
      <c r="H19" s="4" t="s">
        <v>95</v>
      </c>
      <c r="I19" s="4" t="s">
        <v>96</v>
      </c>
      <c r="J19" s="4" t="s">
        <v>97</v>
      </c>
      <c r="K19" s="4" t="s">
        <v>98</v>
      </c>
      <c r="L19" s="5"/>
    </row>
    <row r="20" spans="1:12">
      <c r="A20" s="4" t="s">
        <v>99</v>
      </c>
      <c r="B20" s="4" t="s">
        <v>100</v>
      </c>
      <c r="C20" s="4" t="s">
        <v>101</v>
      </c>
      <c r="D20" s="4" t="s">
        <v>102</v>
      </c>
      <c r="E20" s="4" t="s">
        <v>103</v>
      </c>
      <c r="F20" s="4" t="s">
        <v>104</v>
      </c>
      <c r="G20" s="4" t="s">
        <v>105</v>
      </c>
      <c r="H20" s="4" t="s">
        <v>106</v>
      </c>
      <c r="I20" s="4" t="s">
        <v>5</v>
      </c>
      <c r="J20" s="4" t="s">
        <v>107</v>
      </c>
      <c r="K20" s="4" t="s">
        <v>108</v>
      </c>
      <c r="L20" s="5"/>
    </row>
    <row r="21" spans="1:12" ht="28.5">
      <c r="A21" s="4" t="s">
        <v>109</v>
      </c>
      <c r="B21" s="4" t="s">
        <v>110</v>
      </c>
      <c r="C21" s="4" t="s">
        <v>111</v>
      </c>
      <c r="D21" s="4" t="s">
        <v>112</v>
      </c>
      <c r="E21" s="4" t="s">
        <v>113</v>
      </c>
      <c r="F21" s="4" t="s">
        <v>114</v>
      </c>
      <c r="G21" s="4" t="s">
        <v>115</v>
      </c>
      <c r="H21" s="4" t="s">
        <v>116</v>
      </c>
      <c r="I21" s="4" t="s">
        <v>38</v>
      </c>
      <c r="J21" s="4" t="s">
        <v>117</v>
      </c>
      <c r="K21" s="4" t="s">
        <v>118</v>
      </c>
      <c r="L21" s="5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5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5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5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5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5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5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5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5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5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5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5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5"/>
    </row>
    <row r="34" spans="1:1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5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5"/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5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5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5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5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5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5"/>
    </row>
    <row r="42" spans="1:1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5"/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5"/>
    </row>
    <row r="44" spans="1:1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5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5"/>
    </row>
    <row r="46" spans="1:1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5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5"/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5"/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5"/>
    </row>
    <row r="50" spans="1:1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5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5"/>
    </row>
    <row r="52" spans="1:1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5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5"/>
    </row>
    <row r="54" spans="1:1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5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5"/>
    </row>
    <row r="56" spans="1:1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5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5"/>
    </row>
    <row r="58" spans="1:1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5"/>
    </row>
    <row r="59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5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5"/>
    </row>
    <row r="61" spans="1:1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5"/>
    </row>
  </sheetData>
  <mergeCells count="7">
    <mergeCell ref="A8:C8"/>
    <mergeCell ref="A4:F4"/>
    <mergeCell ref="A2:F2"/>
    <mergeCell ref="A3:F3"/>
    <mergeCell ref="A5:C5"/>
    <mergeCell ref="A6:C6"/>
    <mergeCell ref="A7:C7"/>
  </mergeCells>
  <conditionalFormatting sqref="I12:I61">
    <cfRule type="containsText" dxfId="4" priority="1" operator="containsText" text="Pendiente"/>
    <cfRule type="containsText" dxfId="3" priority="2" operator="containsText" text="En revisión"/>
  </conditionalFormatting>
  <dataValidations count="1">
    <dataValidation type="list" sqref="I12:I61" xr:uid="{00000000-0002-0000-0000-000000000000}">
      <formula1>"Propuesta,Pendiente de comprobar,En revisión,Decisión documentada"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C7A78"/>
  </sheetPr>
  <dimension ref="A1:I3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B19" sqref="B19"/>
    </sheetView>
  </sheetViews>
  <sheetFormatPr baseColWidth="10" defaultColWidth="9" defaultRowHeight="14.25"/>
  <cols>
    <col min="1" max="1" width="18" customWidth="1"/>
    <col min="2" max="2" width="49" customWidth="1"/>
    <col min="3" max="3" width="55" customWidth="1"/>
    <col min="4" max="4" width="54" customWidth="1"/>
    <col min="5" max="5" width="58" customWidth="1"/>
    <col min="6" max="6" width="45" customWidth="1"/>
    <col min="7" max="8" width="65" customWidth="1"/>
    <col min="9" max="9" width="45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9" t="s">
        <v>119</v>
      </c>
      <c r="B2" s="10"/>
      <c r="C2" s="10"/>
      <c r="D2" s="10"/>
      <c r="E2" s="10"/>
      <c r="F2" s="10"/>
      <c r="G2" s="1"/>
      <c r="H2" s="1"/>
      <c r="I2" s="1"/>
    </row>
    <row r="3" spans="1:9">
      <c r="A3" s="10" t="s">
        <v>1</v>
      </c>
      <c r="B3" s="10"/>
      <c r="C3" s="10"/>
      <c r="D3" s="10"/>
      <c r="E3" s="10"/>
      <c r="F3" s="10"/>
      <c r="G3" s="1"/>
      <c r="H3" s="1"/>
      <c r="I3" s="1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 ht="15">
      <c r="A7" s="3" t="s">
        <v>120</v>
      </c>
      <c r="B7" s="3" t="s">
        <v>121</v>
      </c>
      <c r="C7" s="3" t="s">
        <v>122</v>
      </c>
      <c r="D7" s="3" t="s">
        <v>123</v>
      </c>
      <c r="E7" s="3" t="s">
        <v>124</v>
      </c>
      <c r="F7" s="3" t="s">
        <v>125</v>
      </c>
      <c r="G7" s="3" t="s">
        <v>126</v>
      </c>
      <c r="H7" s="3" t="s">
        <v>127</v>
      </c>
      <c r="I7" s="3" t="s">
        <v>13</v>
      </c>
    </row>
    <row r="8" spans="1:9" ht="28.5">
      <c r="A8" s="4" t="s">
        <v>128</v>
      </c>
      <c r="B8" s="4" t="s">
        <v>129</v>
      </c>
      <c r="C8" s="4" t="s">
        <v>130</v>
      </c>
      <c r="D8" s="4" t="s">
        <v>131</v>
      </c>
      <c r="E8" s="4" t="s">
        <v>132</v>
      </c>
      <c r="F8" s="4" t="s">
        <v>133</v>
      </c>
      <c r="G8" s="4" t="s">
        <v>134</v>
      </c>
      <c r="H8" s="4" t="s">
        <v>135</v>
      </c>
      <c r="I8" s="4" t="s">
        <v>136</v>
      </c>
    </row>
    <row r="9" spans="1:9" ht="28.5">
      <c r="A9" s="4" t="s">
        <v>137</v>
      </c>
      <c r="B9" s="4" t="s">
        <v>138</v>
      </c>
      <c r="C9" s="4" t="s">
        <v>139</v>
      </c>
      <c r="D9" s="4" t="s">
        <v>140</v>
      </c>
      <c r="E9" s="4" t="s">
        <v>141</v>
      </c>
      <c r="F9" s="4" t="s">
        <v>142</v>
      </c>
      <c r="G9" s="4" t="s">
        <v>143</v>
      </c>
      <c r="H9" s="4" t="s">
        <v>144</v>
      </c>
      <c r="I9" s="4" t="s">
        <v>56</v>
      </c>
    </row>
    <row r="10" spans="1:9">
      <c r="A10" s="4" t="s">
        <v>145</v>
      </c>
      <c r="B10" s="4" t="s">
        <v>146</v>
      </c>
      <c r="C10" s="4" t="s">
        <v>147</v>
      </c>
      <c r="D10" s="4" t="s">
        <v>148</v>
      </c>
      <c r="E10" s="4" t="s">
        <v>149</v>
      </c>
      <c r="F10" s="4" t="s">
        <v>150</v>
      </c>
      <c r="G10" s="4" t="s">
        <v>151</v>
      </c>
      <c r="H10" s="4" t="s">
        <v>152</v>
      </c>
      <c r="I10" s="4" t="s">
        <v>153</v>
      </c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30" spans="1:9" ht="15">
      <c r="A30" s="8" t="s">
        <v>154</v>
      </c>
      <c r="B30" s="8" t="s">
        <v>155</v>
      </c>
      <c r="C30" s="8" t="s">
        <v>156</v>
      </c>
    </row>
    <row r="31" spans="1:9">
      <c r="A31" t="s">
        <v>157</v>
      </c>
      <c r="B31" t="s">
        <v>158</v>
      </c>
      <c r="C31" t="s">
        <v>159</v>
      </c>
    </row>
    <row r="32" spans="1:9">
      <c r="A32" t="s">
        <v>160</v>
      </c>
      <c r="B32" t="s">
        <v>161</v>
      </c>
      <c r="C32" t="s">
        <v>162</v>
      </c>
    </row>
    <row r="33" spans="1:3">
      <c r="A33" t="s">
        <v>163</v>
      </c>
      <c r="B33" t="s">
        <v>164</v>
      </c>
      <c r="C33" t="s">
        <v>165</v>
      </c>
    </row>
    <row r="34" spans="1:3">
      <c r="A34" t="s">
        <v>166</v>
      </c>
      <c r="B34" t="s">
        <v>167</v>
      </c>
      <c r="C34" t="s">
        <v>168</v>
      </c>
    </row>
    <row r="35" spans="1:3">
      <c r="A35" t="s">
        <v>169</v>
      </c>
      <c r="B35" t="s">
        <v>170</v>
      </c>
      <c r="C35" t="s">
        <v>171</v>
      </c>
    </row>
    <row r="36" spans="1:3">
      <c r="A36" t="s">
        <v>172</v>
      </c>
      <c r="B36" t="s">
        <v>173</v>
      </c>
      <c r="C36" t="s">
        <v>174</v>
      </c>
    </row>
    <row r="37" spans="1:3">
      <c r="A37" t="s">
        <v>175</v>
      </c>
      <c r="B37" t="s">
        <v>176</v>
      </c>
      <c r="C37" t="s">
        <v>177</v>
      </c>
    </row>
  </sheetData>
  <mergeCells count="2">
    <mergeCell ref="A2:F2"/>
    <mergeCell ref="A3:F3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C7A78"/>
  </sheetPr>
  <dimension ref="A1:I3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B19" sqref="B19"/>
    </sheetView>
  </sheetViews>
  <sheetFormatPr baseColWidth="10" defaultColWidth="9" defaultRowHeight="14.25"/>
  <cols>
    <col min="1" max="1" width="18" customWidth="1"/>
    <col min="2" max="2" width="26" customWidth="1"/>
    <col min="3" max="3" width="62" customWidth="1"/>
    <col min="4" max="4" width="44" customWidth="1"/>
    <col min="5" max="5" width="23" customWidth="1"/>
    <col min="6" max="6" width="29" customWidth="1"/>
    <col min="7" max="7" width="62" customWidth="1"/>
    <col min="8" max="8" width="64" customWidth="1"/>
    <col min="9" max="9" width="30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9" t="s">
        <v>178</v>
      </c>
      <c r="B2" s="10"/>
      <c r="C2" s="10"/>
      <c r="D2" s="10"/>
      <c r="E2" s="10"/>
      <c r="F2" s="10"/>
      <c r="G2" s="1"/>
      <c r="H2" s="1"/>
      <c r="I2" s="1"/>
    </row>
    <row r="3" spans="1:9">
      <c r="A3" s="10" t="s">
        <v>1</v>
      </c>
      <c r="B3" s="10"/>
      <c r="C3" s="10"/>
      <c r="D3" s="10"/>
      <c r="E3" s="10"/>
      <c r="F3" s="10"/>
      <c r="G3" s="1"/>
      <c r="H3" s="1"/>
      <c r="I3" s="1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 ht="15">
      <c r="A7" s="3" t="s">
        <v>179</v>
      </c>
      <c r="B7" s="3" t="s">
        <v>180</v>
      </c>
      <c r="C7" s="3" t="s">
        <v>181</v>
      </c>
      <c r="D7" s="3" t="s">
        <v>13</v>
      </c>
      <c r="E7" s="3" t="s">
        <v>182</v>
      </c>
      <c r="F7" s="3" t="s">
        <v>15</v>
      </c>
      <c r="G7" s="3" t="s">
        <v>183</v>
      </c>
      <c r="H7" s="3" t="s">
        <v>184</v>
      </c>
      <c r="I7" s="3" t="s">
        <v>185</v>
      </c>
    </row>
    <row r="8" spans="1:9">
      <c r="A8" s="4" t="s">
        <v>186</v>
      </c>
      <c r="B8" s="4" t="s">
        <v>19</v>
      </c>
      <c r="C8" s="4" t="s">
        <v>187</v>
      </c>
      <c r="D8" s="4" t="s">
        <v>188</v>
      </c>
      <c r="E8" s="5"/>
      <c r="F8" s="4" t="s">
        <v>27</v>
      </c>
      <c r="G8" s="4" t="s">
        <v>189</v>
      </c>
      <c r="H8" s="4" t="s">
        <v>190</v>
      </c>
      <c r="I8" s="7" t="str">
        <f>IF(B8="","",IF(COUNTIFS(Integración!$A$12:$A$61,B8)=1,"ID localizado",IF(COUNTIFS(Integración!$A$12:$A$61,B8)=0,"ID no encontrado","ID duplicado")))</f>
        <v>ID localizado</v>
      </c>
    </row>
    <row r="9" spans="1:9">
      <c r="A9" s="4" t="s">
        <v>191</v>
      </c>
      <c r="B9" s="4" t="s">
        <v>60</v>
      </c>
      <c r="C9" s="4" t="s">
        <v>192</v>
      </c>
      <c r="D9" s="4" t="s">
        <v>193</v>
      </c>
      <c r="E9" s="5"/>
      <c r="F9" s="4" t="s">
        <v>38</v>
      </c>
      <c r="G9" s="4" t="s">
        <v>194</v>
      </c>
      <c r="H9" s="4" t="s">
        <v>195</v>
      </c>
      <c r="I9" s="7" t="str">
        <f>IF(B9="","",IF(COUNTIFS(Integración!$A$12:$A$61,B9)=1,"ID localizado",IF(COUNTIFS(Integración!$A$12:$A$61,B9)=0,"ID no encontrado","ID duplicado")))</f>
        <v>ID localizado</v>
      </c>
    </row>
    <row r="10" spans="1:9">
      <c r="A10" s="4" t="s">
        <v>196</v>
      </c>
      <c r="B10" s="4" t="s">
        <v>70</v>
      </c>
      <c r="C10" s="4" t="s">
        <v>197</v>
      </c>
      <c r="D10" s="4" t="s">
        <v>75</v>
      </c>
      <c r="E10" s="5"/>
      <c r="F10" s="4" t="s">
        <v>27</v>
      </c>
      <c r="G10" s="4" t="s">
        <v>198</v>
      </c>
      <c r="H10" s="4" t="s">
        <v>199</v>
      </c>
      <c r="I10" s="7" t="str">
        <f>IF(B10="","",IF(COUNTIFS(Integración!$A$12:$A$61,B10)=1,"ID localizado",IF(COUNTIFS(Integración!$A$12:$A$61,B10)=0,"ID no encontrado","ID duplicado")))</f>
        <v>ID localizado</v>
      </c>
    </row>
    <row r="11" spans="1:9">
      <c r="A11" s="4" t="s">
        <v>200</v>
      </c>
      <c r="B11" s="4" t="s">
        <v>79</v>
      </c>
      <c r="C11" s="4" t="s">
        <v>201</v>
      </c>
      <c r="D11" s="4" t="s">
        <v>202</v>
      </c>
      <c r="E11" s="5"/>
      <c r="F11" s="4" t="s">
        <v>27</v>
      </c>
      <c r="G11" s="4" t="s">
        <v>203</v>
      </c>
      <c r="H11" s="4" t="s">
        <v>204</v>
      </c>
      <c r="I11" s="7" t="str">
        <f>IF(B11="","",IF(COUNTIFS(Integración!$A$12:$A$61,B11)=1,"ID localizado",IF(COUNTIFS(Integración!$A$12:$A$61,B11)=0,"ID no encontrado","ID duplicado")))</f>
        <v>ID localizado</v>
      </c>
    </row>
    <row r="12" spans="1:9">
      <c r="A12" s="4" t="s">
        <v>205</v>
      </c>
      <c r="B12" s="4" t="s">
        <v>99</v>
      </c>
      <c r="C12" s="4" t="s">
        <v>206</v>
      </c>
      <c r="D12" s="4" t="s">
        <v>207</v>
      </c>
      <c r="E12" s="5"/>
      <c r="F12" s="4" t="s">
        <v>5</v>
      </c>
      <c r="G12" s="4" t="s">
        <v>208</v>
      </c>
      <c r="H12" s="4" t="s">
        <v>209</v>
      </c>
      <c r="I12" s="7" t="str">
        <f>IF(B12="","",IF(COUNTIFS(Integración!$A$12:$A$61,B12)=1,"ID localizado",IF(COUNTIFS(Integración!$A$12:$A$61,B12)=0,"ID no encontrado","ID duplicado")))</f>
        <v>ID localizado</v>
      </c>
    </row>
    <row r="13" spans="1:9">
      <c r="A13" s="4" t="s">
        <v>210</v>
      </c>
      <c r="B13" s="4" t="s">
        <v>109</v>
      </c>
      <c r="C13" s="4" t="s">
        <v>211</v>
      </c>
      <c r="D13" s="4" t="s">
        <v>212</v>
      </c>
      <c r="E13" s="5"/>
      <c r="F13" s="4" t="s">
        <v>38</v>
      </c>
      <c r="G13" s="4" t="s">
        <v>213</v>
      </c>
      <c r="H13" s="4" t="s">
        <v>214</v>
      </c>
      <c r="I13" s="7" t="str">
        <f>IF(B13="","",IF(COUNTIFS(Integración!$A$12:$A$61,B13)=1,"ID localizado",IF(COUNTIFS(Integración!$A$12:$A$61,B13)=0,"ID no encontrado","ID duplicado")))</f>
        <v>ID localizado</v>
      </c>
    </row>
    <row r="14" spans="1:9">
      <c r="A14" s="4"/>
      <c r="B14" s="4"/>
      <c r="C14" s="4"/>
      <c r="D14" s="4"/>
      <c r="E14" s="5"/>
      <c r="F14" s="4"/>
      <c r="G14" s="4"/>
      <c r="H14" s="4"/>
      <c r="I14" s="7" t="str">
        <f>IF(B14="","",IF(COUNTIFS(Integración!$A$12:$A$61,B14)=1,"ID localizado",IF(COUNTIFS(Integración!$A$12:$A$61,B14)=0,"ID no encontrado","ID duplicado")))</f>
        <v/>
      </c>
    </row>
    <row r="15" spans="1:9">
      <c r="A15" s="4"/>
      <c r="B15" s="4"/>
      <c r="C15" s="4"/>
      <c r="D15" s="4"/>
      <c r="E15" s="5"/>
      <c r="F15" s="4"/>
      <c r="G15" s="4"/>
      <c r="H15" s="4"/>
      <c r="I15" s="7" t="str">
        <f>IF(B15="","",IF(COUNTIFS(Integración!$A$12:$A$61,B15)=1,"ID localizado",IF(COUNTIFS(Integración!$A$12:$A$61,B15)=0,"ID no encontrado","ID duplicado")))</f>
        <v/>
      </c>
    </row>
    <row r="16" spans="1:9">
      <c r="A16" s="4"/>
      <c r="B16" s="4"/>
      <c r="C16" s="4"/>
      <c r="D16" s="4"/>
      <c r="E16" s="5"/>
      <c r="F16" s="4"/>
      <c r="G16" s="4"/>
      <c r="H16" s="4"/>
      <c r="I16" s="7" t="str">
        <f>IF(B16="","",IF(COUNTIFS(Integración!$A$12:$A$61,B16)=1,"ID localizado",IF(COUNTIFS(Integración!$A$12:$A$61,B16)=0,"ID no encontrado","ID duplicado")))</f>
        <v/>
      </c>
    </row>
    <row r="17" spans="1:9">
      <c r="A17" s="4"/>
      <c r="B17" s="4"/>
      <c r="C17" s="4"/>
      <c r="D17" s="4"/>
      <c r="E17" s="5"/>
      <c r="F17" s="4"/>
      <c r="G17" s="4"/>
      <c r="H17" s="4"/>
      <c r="I17" s="7" t="str">
        <f>IF(B17="","",IF(COUNTIFS(Integración!$A$12:$A$61,B17)=1,"ID localizado",IF(COUNTIFS(Integración!$A$12:$A$61,B17)=0,"ID no encontrado","ID duplicado")))</f>
        <v/>
      </c>
    </row>
    <row r="18" spans="1:9">
      <c r="A18" s="4"/>
      <c r="B18" s="4"/>
      <c r="C18" s="4"/>
      <c r="D18" s="4"/>
      <c r="E18" s="5"/>
      <c r="F18" s="4"/>
      <c r="G18" s="4"/>
      <c r="H18" s="4"/>
      <c r="I18" s="7" t="str">
        <f>IF(B18="","",IF(COUNTIFS(Integración!$A$12:$A$61,B18)=1,"ID localizado",IF(COUNTIFS(Integración!$A$12:$A$61,B18)=0,"ID no encontrado","ID duplicado")))</f>
        <v/>
      </c>
    </row>
    <row r="19" spans="1:9">
      <c r="A19" s="4"/>
      <c r="B19" s="4"/>
      <c r="C19" s="4"/>
      <c r="D19" s="4"/>
      <c r="E19" s="5"/>
      <c r="F19" s="4"/>
      <c r="G19" s="4"/>
      <c r="H19" s="4"/>
      <c r="I19" s="7" t="str">
        <f>IF(B19="","",IF(COUNTIFS(Integración!$A$12:$A$61,B19)=1,"ID localizado",IF(COUNTIFS(Integración!$A$12:$A$61,B19)=0,"ID no encontrado","ID duplicado")))</f>
        <v/>
      </c>
    </row>
    <row r="20" spans="1:9">
      <c r="A20" s="4"/>
      <c r="B20" s="4"/>
      <c r="C20" s="4"/>
      <c r="D20" s="4"/>
      <c r="E20" s="5"/>
      <c r="F20" s="4"/>
      <c r="G20" s="4"/>
      <c r="H20" s="4"/>
      <c r="I20" s="7" t="str">
        <f>IF(B20="","",IF(COUNTIFS(Integración!$A$12:$A$61,B20)=1,"ID localizado",IF(COUNTIFS(Integración!$A$12:$A$61,B20)=0,"ID no encontrado","ID duplicado")))</f>
        <v/>
      </c>
    </row>
    <row r="21" spans="1:9">
      <c r="A21" s="4"/>
      <c r="B21" s="4"/>
      <c r="C21" s="4"/>
      <c r="D21" s="4"/>
      <c r="E21" s="5"/>
      <c r="F21" s="4"/>
      <c r="G21" s="4"/>
      <c r="H21" s="4"/>
      <c r="I21" s="7" t="str">
        <f>IF(B21="","",IF(COUNTIFS(Integración!$A$12:$A$61,B21)=1,"ID localizado",IF(COUNTIFS(Integración!$A$12:$A$61,B21)=0,"ID no encontrado","ID duplicado")))</f>
        <v/>
      </c>
    </row>
    <row r="22" spans="1:9">
      <c r="A22" s="4"/>
      <c r="B22" s="4"/>
      <c r="C22" s="4"/>
      <c r="D22" s="4"/>
      <c r="E22" s="5"/>
      <c r="F22" s="4"/>
      <c r="G22" s="4"/>
      <c r="H22" s="4"/>
      <c r="I22" s="7" t="str">
        <f>IF(B22="","",IF(COUNTIFS(Integración!$A$12:$A$61,B22)=1,"ID localizado",IF(COUNTIFS(Integración!$A$12:$A$61,B22)=0,"ID no encontrado","ID duplicado")))</f>
        <v/>
      </c>
    </row>
    <row r="23" spans="1:9">
      <c r="A23" s="4"/>
      <c r="B23" s="4"/>
      <c r="C23" s="4"/>
      <c r="D23" s="4"/>
      <c r="E23" s="5"/>
      <c r="F23" s="4"/>
      <c r="G23" s="4"/>
      <c r="H23" s="4"/>
      <c r="I23" s="7" t="str">
        <f>IF(B23="","",IF(COUNTIFS(Integración!$A$12:$A$61,B23)=1,"ID localizado",IF(COUNTIFS(Integración!$A$12:$A$61,B23)=0,"ID no encontrado","ID duplicado")))</f>
        <v/>
      </c>
    </row>
    <row r="24" spans="1:9">
      <c r="A24" s="4"/>
      <c r="B24" s="4"/>
      <c r="C24" s="4"/>
      <c r="D24" s="4"/>
      <c r="E24" s="5"/>
      <c r="F24" s="4"/>
      <c r="G24" s="4"/>
      <c r="H24" s="4"/>
      <c r="I24" s="7" t="str">
        <f>IF(B24="","",IF(COUNTIFS(Integración!$A$12:$A$61,B24)=1,"ID localizado",IF(COUNTIFS(Integración!$A$12:$A$61,B24)=0,"ID no encontrado","ID duplicado")))</f>
        <v/>
      </c>
    </row>
    <row r="25" spans="1:9">
      <c r="A25" s="4"/>
      <c r="B25" s="4"/>
      <c r="C25" s="4"/>
      <c r="D25" s="4"/>
      <c r="E25" s="5"/>
      <c r="F25" s="4"/>
      <c r="G25" s="4"/>
      <c r="H25" s="4"/>
      <c r="I25" s="7" t="str">
        <f>IF(B25="","",IF(COUNTIFS(Integración!$A$12:$A$61,B25)=1,"ID localizado",IF(COUNTIFS(Integración!$A$12:$A$61,B25)=0,"ID no encontrado","ID duplicado")))</f>
        <v/>
      </c>
    </row>
    <row r="26" spans="1:9">
      <c r="A26" s="4"/>
      <c r="B26" s="4"/>
      <c r="C26" s="4"/>
      <c r="D26" s="4"/>
      <c r="E26" s="5"/>
      <c r="F26" s="4"/>
      <c r="G26" s="4"/>
      <c r="H26" s="4"/>
      <c r="I26" s="7" t="str">
        <f>IF(B26="","",IF(COUNTIFS(Integración!$A$12:$A$61,B26)=1,"ID localizado",IF(COUNTIFS(Integración!$A$12:$A$61,B26)=0,"ID no encontrado","ID duplicado")))</f>
        <v/>
      </c>
    </row>
    <row r="27" spans="1:9">
      <c r="A27" s="4"/>
      <c r="B27" s="4"/>
      <c r="C27" s="4"/>
      <c r="D27" s="4"/>
      <c r="E27" s="5"/>
      <c r="F27" s="4"/>
      <c r="G27" s="4"/>
      <c r="H27" s="4"/>
      <c r="I27" s="7" t="str">
        <f>IF(B27="","",IF(COUNTIFS(Integración!$A$12:$A$61,B27)=1,"ID localizado",IF(COUNTIFS(Integración!$A$12:$A$61,B27)=0,"ID no encontrado","ID duplicado")))</f>
        <v/>
      </c>
    </row>
    <row r="28" spans="1:9">
      <c r="A28" s="4"/>
      <c r="B28" s="4"/>
      <c r="C28" s="4"/>
      <c r="D28" s="4"/>
      <c r="E28" s="5"/>
      <c r="F28" s="4"/>
      <c r="G28" s="4"/>
      <c r="H28" s="4"/>
      <c r="I28" s="7" t="str">
        <f>IF(B28="","",IF(COUNTIFS(Integración!$A$12:$A$61,B28)=1,"ID localizado",IF(COUNTIFS(Integración!$A$12:$A$61,B28)=0,"ID no encontrado","ID duplicado")))</f>
        <v/>
      </c>
    </row>
    <row r="29" spans="1:9">
      <c r="A29" s="4"/>
      <c r="B29" s="4"/>
      <c r="C29" s="4"/>
      <c r="D29" s="4"/>
      <c r="E29" s="5"/>
      <c r="F29" s="4"/>
      <c r="G29" s="4"/>
      <c r="H29" s="4"/>
      <c r="I29" s="7" t="str">
        <f>IF(B29="","",IF(COUNTIFS(Integración!$A$12:$A$61,B29)=1,"ID localizado",IF(COUNTIFS(Integración!$A$12:$A$61,B29)=0,"ID no encontrado","ID duplicado")))</f>
        <v/>
      </c>
    </row>
    <row r="30" spans="1:9">
      <c r="A30" s="4"/>
      <c r="B30" s="4"/>
      <c r="C30" s="4"/>
      <c r="D30" s="4"/>
      <c r="E30" s="5"/>
      <c r="F30" s="4"/>
      <c r="G30" s="4"/>
      <c r="H30" s="4"/>
      <c r="I30" s="7" t="str">
        <f>IF(B30="","",IF(COUNTIFS(Integración!$A$12:$A$61,B30)=1,"ID localizado",IF(COUNTIFS(Integración!$A$12:$A$61,B30)=0,"ID no encontrado","ID duplicado")))</f>
        <v/>
      </c>
    </row>
    <row r="31" spans="1:9">
      <c r="A31" s="4"/>
      <c r="B31" s="4"/>
      <c r="C31" s="4"/>
      <c r="D31" s="4"/>
      <c r="E31" s="5"/>
      <c r="F31" s="4"/>
      <c r="G31" s="4"/>
      <c r="H31" s="4"/>
      <c r="I31" s="7" t="str">
        <f>IF(B31="","",IF(COUNTIFS(Integración!$A$12:$A$61,B31)=1,"ID localizado",IF(COUNTIFS(Integración!$A$12:$A$61,B31)=0,"ID no encontrado","ID duplicado")))</f>
        <v/>
      </c>
    </row>
    <row r="32" spans="1:9">
      <c r="A32" s="4"/>
      <c r="B32" s="4"/>
      <c r="C32" s="4"/>
      <c r="D32" s="4"/>
      <c r="E32" s="5"/>
      <c r="F32" s="4"/>
      <c r="G32" s="4"/>
      <c r="H32" s="4"/>
      <c r="I32" s="7" t="str">
        <f>IF(B32="","",IF(COUNTIFS(Integración!$A$12:$A$61,B32)=1,"ID localizado",IF(COUNTIFS(Integración!$A$12:$A$61,B32)=0,"ID no encontrado","ID duplicado")))</f>
        <v/>
      </c>
    </row>
    <row r="33" spans="1:9">
      <c r="A33" s="4"/>
      <c r="B33" s="4"/>
      <c r="C33" s="4"/>
      <c r="D33" s="4"/>
      <c r="E33" s="5"/>
      <c r="F33" s="4"/>
      <c r="G33" s="4"/>
      <c r="H33" s="4"/>
      <c r="I33" s="7" t="str">
        <f>IF(B33="","",IF(COUNTIFS(Integración!$A$12:$A$61,B33)=1,"ID localizado",IF(COUNTIFS(Integración!$A$12:$A$61,B33)=0,"ID no encontrado","ID duplicado")))</f>
        <v/>
      </c>
    </row>
    <row r="34" spans="1:9">
      <c r="A34" s="4"/>
      <c r="B34" s="4"/>
      <c r="C34" s="4"/>
      <c r="D34" s="4"/>
      <c r="E34" s="5"/>
      <c r="F34" s="4"/>
      <c r="G34" s="4"/>
      <c r="H34" s="4"/>
      <c r="I34" s="7" t="str">
        <f>IF(B34="","",IF(COUNTIFS(Integración!$A$12:$A$61,B34)=1,"ID localizado",IF(COUNTIFS(Integración!$A$12:$A$61,B34)=0,"ID no encontrado","ID duplicado")))</f>
        <v/>
      </c>
    </row>
    <row r="35" spans="1:9">
      <c r="A35" s="4"/>
      <c r="B35" s="4"/>
      <c r="C35" s="4"/>
      <c r="D35" s="4"/>
      <c r="E35" s="5"/>
      <c r="F35" s="4"/>
      <c r="G35" s="4"/>
      <c r="H35" s="4"/>
      <c r="I35" s="7" t="str">
        <f>IF(B35="","",IF(COUNTIFS(Integración!$A$12:$A$61,B35)=1,"ID localizado",IF(COUNTIFS(Integración!$A$12:$A$61,B35)=0,"ID no encontrado","ID duplicado")))</f>
        <v/>
      </c>
    </row>
    <row r="36" spans="1:9">
      <c r="A36" s="4"/>
      <c r="B36" s="4"/>
      <c r="C36" s="4"/>
      <c r="D36" s="4"/>
      <c r="E36" s="5"/>
      <c r="F36" s="4"/>
      <c r="G36" s="4"/>
      <c r="H36" s="4"/>
      <c r="I36" s="7" t="str">
        <f>IF(B36="","",IF(COUNTIFS(Integración!$A$12:$A$61,B36)=1,"ID localizado",IF(COUNTIFS(Integración!$A$12:$A$61,B36)=0,"ID no encontrado","ID duplicado")))</f>
        <v/>
      </c>
    </row>
    <row r="37" spans="1:9">
      <c r="A37" s="4"/>
      <c r="B37" s="4"/>
      <c r="C37" s="4"/>
      <c r="D37" s="4"/>
      <c r="E37" s="5"/>
      <c r="F37" s="4"/>
      <c r="G37" s="4"/>
      <c r="H37" s="4"/>
      <c r="I37" s="7" t="str">
        <f>IF(B37="","",IF(COUNTIFS(Integración!$A$12:$A$61,B37)=1,"ID localizado",IF(COUNTIFS(Integración!$A$12:$A$61,B37)=0,"ID no encontrado","ID duplicado")))</f>
        <v/>
      </c>
    </row>
  </sheetData>
  <mergeCells count="2">
    <mergeCell ref="A2:F2"/>
    <mergeCell ref="A3:F3"/>
  </mergeCells>
  <conditionalFormatting sqref="F8:F37">
    <cfRule type="containsText" dxfId="2" priority="1" operator="containsText" text="Pendiente"/>
    <cfRule type="containsText" dxfId="1" priority="2" operator="containsText" text="En revisión"/>
  </conditionalFormatting>
  <conditionalFormatting sqref="I8:I37">
    <cfRule type="containsText" dxfId="0" priority="3" operator="containsText" text="ID no encontrado"/>
  </conditionalFormatting>
  <dataValidations count="1">
    <dataValidation type="list" sqref="F8:F37" xr:uid="{00000000-0002-0000-0200-000000000000}">
      <formula1>"Propuesta,Pendiente de comprobar,En revisión,Decisión documentada"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D909B"/>
  </sheetPr>
  <dimension ref="A1:D32"/>
  <sheetViews>
    <sheetView showGridLines="0" tabSelected="1" topLeftCell="A9" workbookViewId="0">
      <selection activeCell="B10" sqref="B10"/>
    </sheetView>
  </sheetViews>
  <sheetFormatPr baseColWidth="10" defaultColWidth="9" defaultRowHeight="14.25"/>
  <cols>
    <col min="1" max="1" width="18" customWidth="1"/>
    <col min="2" max="2" width="39" customWidth="1"/>
    <col min="3" max="3" width="95" customWidth="1"/>
    <col min="4" max="4" width="76" customWidth="1"/>
  </cols>
  <sheetData>
    <row r="1" spans="1:4">
      <c r="A1" s="1"/>
      <c r="B1" s="1"/>
      <c r="C1" s="1"/>
      <c r="D1" s="1"/>
    </row>
    <row r="2" spans="1:4">
      <c r="A2" s="9" t="s">
        <v>215</v>
      </c>
      <c r="B2" s="10"/>
      <c r="C2" s="10"/>
      <c r="D2" s="10"/>
    </row>
    <row r="3" spans="1:4">
      <c r="A3" s="1"/>
      <c r="B3" s="1"/>
      <c r="C3" s="1"/>
      <c r="D3" s="1"/>
    </row>
    <row r="4" spans="1:4">
      <c r="A4" s="1"/>
      <c r="B4" s="1"/>
      <c r="C4" s="1"/>
      <c r="D4" s="1"/>
    </row>
    <row r="5" spans="1:4" ht="15">
      <c r="A5" s="2" t="s">
        <v>216</v>
      </c>
      <c r="B5" s="2" t="s">
        <v>217</v>
      </c>
      <c r="C5" s="2" t="s">
        <v>218</v>
      </c>
      <c r="D5" s="2" t="s">
        <v>219</v>
      </c>
    </row>
    <row r="6" spans="1:4" ht="42.75">
      <c r="A6" s="1">
        <v>1</v>
      </c>
      <c r="B6" s="1" t="s">
        <v>220</v>
      </c>
      <c r="C6" s="1" t="s">
        <v>221</v>
      </c>
      <c r="D6" s="1" t="s">
        <v>222</v>
      </c>
    </row>
    <row r="7" spans="1:4" ht="28.5">
      <c r="A7" s="1">
        <v>2</v>
      </c>
      <c r="B7" s="1" t="s">
        <v>223</v>
      </c>
      <c r="C7" s="1" t="s">
        <v>224</v>
      </c>
      <c r="D7" s="1" t="s">
        <v>222</v>
      </c>
    </row>
    <row r="8" spans="1:4" ht="42.75">
      <c r="A8" s="1">
        <v>3</v>
      </c>
      <c r="B8" s="1" t="s">
        <v>225</v>
      </c>
      <c r="C8" s="1" t="s">
        <v>226</v>
      </c>
      <c r="D8" s="1" t="s">
        <v>222</v>
      </c>
    </row>
    <row r="9" spans="1:4" ht="42.75">
      <c r="A9" s="1">
        <v>4</v>
      </c>
      <c r="B9" s="1" t="s">
        <v>227</v>
      </c>
      <c r="C9" s="1" t="s">
        <v>228</v>
      </c>
      <c r="D9" s="1" t="s">
        <v>222</v>
      </c>
    </row>
    <row r="10" spans="1:4" ht="42.75">
      <c r="A10" s="1">
        <v>5</v>
      </c>
      <c r="B10" s="1" t="s">
        <v>229</v>
      </c>
      <c r="C10" s="1" t="s">
        <v>230</v>
      </c>
      <c r="D10" s="1" t="s">
        <v>231</v>
      </c>
    </row>
    <row r="11" spans="1:4">
      <c r="A11" s="1"/>
      <c r="B11" s="1"/>
      <c r="C11" s="1"/>
      <c r="D11" s="1"/>
    </row>
    <row r="12" spans="1:4" ht="15">
      <c r="A12" s="2" t="s">
        <v>15</v>
      </c>
      <c r="B12" s="2" t="s">
        <v>232</v>
      </c>
      <c r="C12" s="2" t="s">
        <v>233</v>
      </c>
      <c r="D12" s="2" t="s">
        <v>234</v>
      </c>
    </row>
    <row r="13" spans="1:4">
      <c r="A13" s="1" t="s">
        <v>38</v>
      </c>
      <c r="B13" s="1" t="s">
        <v>235</v>
      </c>
      <c r="C13" s="1" t="s">
        <v>236</v>
      </c>
      <c r="D13" s="1" t="s">
        <v>237</v>
      </c>
    </row>
    <row r="14" spans="1:4" ht="28.5">
      <c r="A14" s="1" t="s">
        <v>27</v>
      </c>
      <c r="B14" s="1" t="s">
        <v>238</v>
      </c>
      <c r="C14" s="1" t="s">
        <v>239</v>
      </c>
      <c r="D14" s="1" t="s">
        <v>240</v>
      </c>
    </row>
    <row r="15" spans="1:4">
      <c r="A15" s="1" t="s">
        <v>5</v>
      </c>
      <c r="B15" s="1" t="s">
        <v>241</v>
      </c>
      <c r="C15" s="1" t="s">
        <v>242</v>
      </c>
      <c r="D15" s="1" t="s">
        <v>243</v>
      </c>
    </row>
    <row r="16" spans="1:4" ht="28.5">
      <c r="A16" s="1" t="s">
        <v>96</v>
      </c>
      <c r="B16" s="1" t="s">
        <v>244</v>
      </c>
      <c r="C16" s="1" t="s">
        <v>245</v>
      </c>
      <c r="D16" s="1" t="s">
        <v>246</v>
      </c>
    </row>
    <row r="17" spans="1:4">
      <c r="A17" s="1"/>
      <c r="B17" s="1"/>
      <c r="C17" s="1"/>
      <c r="D17" s="1"/>
    </row>
    <row r="18" spans="1:4" ht="15">
      <c r="A18" s="2" t="s">
        <v>154</v>
      </c>
      <c r="B18" s="2" t="s">
        <v>247</v>
      </c>
      <c r="C18" s="2" t="s">
        <v>248</v>
      </c>
      <c r="D18" s="2" t="s">
        <v>249</v>
      </c>
    </row>
    <row r="19" spans="1:4">
      <c r="A19" s="1" t="s">
        <v>19</v>
      </c>
      <c r="B19" s="1" t="s">
        <v>250</v>
      </c>
      <c r="C19" s="1" t="s">
        <v>251</v>
      </c>
      <c r="D19" s="1" t="s">
        <v>252</v>
      </c>
    </row>
    <row r="20" spans="1:4">
      <c r="A20" s="1" t="s">
        <v>30</v>
      </c>
      <c r="B20" s="1" t="s">
        <v>253</v>
      </c>
      <c r="C20" s="1" t="s">
        <v>254</v>
      </c>
      <c r="D20" s="1" t="s">
        <v>252</v>
      </c>
    </row>
    <row r="21" spans="1:4">
      <c r="A21" s="1" t="s">
        <v>41</v>
      </c>
      <c r="B21" s="1" t="s">
        <v>255</v>
      </c>
      <c r="C21" s="1" t="s">
        <v>256</v>
      </c>
      <c r="D21" s="1" t="s">
        <v>252</v>
      </c>
    </row>
    <row r="22" spans="1:4">
      <c r="A22" s="1" t="s">
        <v>51</v>
      </c>
      <c r="B22" s="1" t="s">
        <v>52</v>
      </c>
      <c r="C22" s="1" t="s">
        <v>257</v>
      </c>
      <c r="D22" s="1" t="s">
        <v>252</v>
      </c>
    </row>
    <row r="23" spans="1:4">
      <c r="A23" s="1" t="s">
        <v>60</v>
      </c>
      <c r="B23" s="1" t="s">
        <v>258</v>
      </c>
      <c r="C23" s="1" t="s">
        <v>259</v>
      </c>
      <c r="D23" s="1" t="s">
        <v>252</v>
      </c>
    </row>
    <row r="24" spans="1:4">
      <c r="A24" s="1" t="s">
        <v>70</v>
      </c>
      <c r="B24" s="1" t="s">
        <v>260</v>
      </c>
      <c r="C24" s="1" t="s">
        <v>261</v>
      </c>
      <c r="D24" s="1" t="s">
        <v>252</v>
      </c>
    </row>
    <row r="25" spans="1:4">
      <c r="A25" s="1" t="s">
        <v>79</v>
      </c>
      <c r="B25" s="1" t="s">
        <v>81</v>
      </c>
      <c r="C25" s="1" t="s">
        <v>262</v>
      </c>
      <c r="D25" s="1" t="s">
        <v>252</v>
      </c>
    </row>
    <row r="26" spans="1:4">
      <c r="A26" s="1" t="s">
        <v>89</v>
      </c>
      <c r="B26" s="1" t="s">
        <v>263</v>
      </c>
      <c r="C26" s="1" t="s">
        <v>264</v>
      </c>
      <c r="D26" s="1" t="s">
        <v>252</v>
      </c>
    </row>
    <row r="27" spans="1:4">
      <c r="A27" s="1" t="s">
        <v>99</v>
      </c>
      <c r="B27" s="1" t="s">
        <v>265</v>
      </c>
      <c r="C27" s="1" t="s">
        <v>266</v>
      </c>
      <c r="D27" s="1" t="s">
        <v>252</v>
      </c>
    </row>
    <row r="28" spans="1:4">
      <c r="A28" s="1" t="s">
        <v>109</v>
      </c>
      <c r="B28" s="1" t="s">
        <v>267</v>
      </c>
      <c r="C28" s="1" t="s">
        <v>268</v>
      </c>
      <c r="D28" s="1" t="s">
        <v>252</v>
      </c>
    </row>
    <row r="29" spans="1:4">
      <c r="A29" s="1"/>
      <c r="B29" s="1"/>
      <c r="C29" s="1"/>
      <c r="D29" s="1"/>
    </row>
    <row r="30" spans="1:4">
      <c r="A30" s="1"/>
      <c r="B30" s="1"/>
      <c r="C30" s="1"/>
      <c r="D30" s="1"/>
    </row>
    <row r="31" spans="1:4">
      <c r="A31" s="1"/>
      <c r="B31" s="1"/>
      <c r="C31" s="1"/>
      <c r="D31" s="1"/>
    </row>
    <row r="32" spans="1:4">
      <c r="A32" s="1"/>
      <c r="B32" s="1"/>
      <c r="C32" s="1"/>
      <c r="D32" s="1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Integración</vt:lpstr>
      <vt:lpstr>Contexto</vt:lpstr>
      <vt:lpstr>Acciones</vt:lpstr>
      <vt:lpstr>Guía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D · Matriz de integración del SGIA · Ejemplo Tech Server IIT Spain</dc:title>
  <dc:subject>Integración del SGIA con seguridad, privacidad, calidad y servicios TI</dc:subject>
  <dc:creator>José Manuel Hernández Agudo</dc:creator>
  <cp:keywords>SGIA, ISO/IEC 42001, Anexo D, integración, matriz, evidencia</cp:keywords>
  <dc:description>Ejemplo didáctico con datos ficticios: diez propuestas de integración, tres contextos y seis acciones propuestas.</dc:description>
  <cp:lastModifiedBy>José Manuel Hernández Agudo</cp:lastModifiedBy>
  <cp:revision>2</cp:revision>
  <dcterms:created xsi:type="dcterms:W3CDTF">2026-10-18T10:44:24Z</dcterms:created>
  <dcterms:modified xsi:type="dcterms:W3CDTF">2026-10-18T15:50:56Z</dcterms:modified>
  <cp:category>Curso Fundamentos del SGIA e ISO/IEC 42001</cp:category>
  <cp:version>0.2</cp:version>
</cp:coreProperties>
</file>